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9C17100F-ED66-43D3-8E84-5D27B0D361F5}" xr6:coauthVersionLast="47" xr6:coauthVersionMax="47" xr10:uidLastSave="{00000000-0000-0000-0000-000000000000}"/>
  <bookViews>
    <workbookView xWindow="-108" yWindow="-108" windowWidth="23256" windowHeight="12456" xr2:uid="{B95BAFCA-BA40-44D8-97F5-B107C58EA2FF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D10" i="1" l="1"/>
  <c r="AE10" i="1"/>
  <c r="AD12" i="1"/>
  <c r="AE12" i="1"/>
  <c r="AH12" i="1"/>
  <c r="AG12" i="1"/>
  <c r="AC12" i="1"/>
  <c r="Z12" i="1"/>
  <c r="K12" i="1"/>
  <c r="H12" i="1"/>
  <c r="G12" i="1"/>
  <c r="AH10" i="1"/>
  <c r="AG10" i="1"/>
  <c r="AC10" i="1"/>
  <c r="Z10" i="1"/>
  <c r="K10" i="1"/>
  <c r="H10" i="1"/>
  <c r="G10" i="1"/>
  <c r="Q4" i="1"/>
  <c r="Q3" i="1"/>
  <c r="AF12" i="1" l="1"/>
  <c r="AF10" i="1"/>
  <c r="AI12" i="1"/>
  <c r="AI10" i="1"/>
</calcChain>
</file>

<file path=xl/sharedStrings.xml><?xml version="1.0" encoding="utf-8"?>
<sst xmlns="http://schemas.openxmlformats.org/spreadsheetml/2006/main" count="55" uniqueCount="43">
  <si>
    <t>KABUPATEN</t>
  </si>
  <si>
    <t>TAHUN</t>
  </si>
  <si>
    <t>NO</t>
  </si>
  <si>
    <t>JUMLAH PENDERITA DAN KEMATIAN PADA KLB MENURUT JENIS KEJADIAN LUAR BIASA (KLB)</t>
  </si>
  <si>
    <t>JENIS KEJADIAN LUAR BIASA</t>
  </si>
  <si>
    <t>YANG TERSERANG</t>
  </si>
  <si>
    <t>WAKTU KEJADIAN (TANGGAL)</t>
  </si>
  <si>
    <t>JUMLAH PENDERITA</t>
  </si>
  <si>
    <t>KELOMPOK UMUR PENDERITA</t>
  </si>
  <si>
    <t>JUMLAH KEMATIAN</t>
  </si>
  <si>
    <t>JUMLAH PENDUDUK TERANCAM</t>
  </si>
  <si>
    <t>ATTACK RATE (%)</t>
  </si>
  <si>
    <t>CFR (%)</t>
  </si>
  <si>
    <t>JUMLAH KEC</t>
  </si>
  <si>
    <t>JUMLAH DESA/KEL</t>
  </si>
  <si>
    <t>DIKETAHUI</t>
  </si>
  <si>
    <t>DITANGGU-LANGI</t>
  </si>
  <si>
    <t>AKHIR</t>
  </si>
  <si>
    <t>L</t>
  </si>
  <si>
    <t>P</t>
  </si>
  <si>
    <t>L+P</t>
  </si>
  <si>
    <t>0-7 HARI</t>
  </si>
  <si>
    <t>8-28 HARI</t>
  </si>
  <si>
    <t>1-11 BLN</t>
  </si>
  <si>
    <t>1-4 THN</t>
  </si>
  <si>
    <t>5-9 THN</t>
  </si>
  <si>
    <t>10-14 THN</t>
  </si>
  <si>
    <t>15-19 THN</t>
  </si>
  <si>
    <t>20-44 THN</t>
  </si>
  <si>
    <t>45-54 THN</t>
  </si>
  <si>
    <t>55-59 THN</t>
  </si>
  <si>
    <t>60-69 THN</t>
  </si>
  <si>
    <t>70+ THN</t>
  </si>
  <si>
    <t>Keracunan makanan</t>
  </si>
  <si>
    <t>29 okt'25</t>
  </si>
  <si>
    <t>Keracunan susu MBG</t>
  </si>
  <si>
    <t>30 Okt 25</t>
  </si>
  <si>
    <t xml:space="preserve">Sumber: Surveilans dan Imunisasi dinkesda Brebes </t>
  </si>
  <si>
    <t>TEMPAT KEJADIAN</t>
  </si>
  <si>
    <t xml:space="preserve">MI Miftahul </t>
  </si>
  <si>
    <t>Afkar Bumiayu</t>
  </si>
  <si>
    <t>MI 6 Brebes</t>
  </si>
  <si>
    <t>Pusk. Brebes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</si>
</sst>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);\(#,##0\)"/>
    <numFmt numFmtId="165" formatCode="#,##0.000_);\(#,##0.000\)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</font>
    <font>
      <sz val="12"/>
      <color theme="1"/>
      <name val="Arial"/>
    </font>
    <font>
      <sz val="11"/>
      <name val="Calibri"/>
    </font>
    <font>
      <b/>
      <i/>
      <sz val="12"/>
      <color theme="1"/>
      <name val="Arial"/>
    </font>
    <font>
      <sz val="12"/>
      <color theme="1"/>
      <name val="Arial"/>
      <family val="2"/>
    </font>
    <font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37" fontId="6" fillId="0" borderId="1" xfId="0" applyNumberFormat="1" applyFont="1" applyBorder="1" applyAlignment="1">
      <alignment vertical="center"/>
    </xf>
    <xf numFmtId="37" fontId="6" fillId="0" borderId="1" xfId="0" quotePrefix="1" applyNumberFormat="1" applyFont="1" applyBorder="1" applyAlignment="1">
      <alignment vertical="center"/>
    </xf>
    <xf numFmtId="37" fontId="3" fillId="0" borderId="1" xfId="0" applyNumberFormat="1" applyFont="1" applyBorder="1" applyAlignment="1">
      <alignment vertical="center"/>
    </xf>
    <xf numFmtId="164" fontId="3" fillId="0" borderId="1" xfId="0" applyNumberFormat="1" applyFont="1" applyBorder="1" applyAlignment="1">
      <alignment vertical="center"/>
    </xf>
    <xf numFmtId="165" fontId="3" fillId="0" borderId="1" xfId="0" applyNumberFormat="1" applyFont="1" applyBorder="1" applyAlignment="1">
      <alignment vertical="center"/>
    </xf>
    <xf numFmtId="0" fontId="7" fillId="0" borderId="1" xfId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1" xfId="0" applyBorder="1"/>
  </cellXfs>
  <cellStyles count="2">
    <cellStyle name="Normal" xfId="0" builtinId="0"/>
    <cellStyle name="Normal 2" xfId="1" xr:uid="{1CEC3457-24BB-4764-8C7E-844439D32E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ABEL%20PROFIL%202025%20Ayu.o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"/>
      <sheetName val="75"/>
      <sheetName val="76"/>
      <sheetName val="77"/>
      <sheetName val="78"/>
      <sheetName val="79"/>
      <sheetName val="80"/>
      <sheetName val="81"/>
      <sheetName val="82"/>
      <sheetName val="83"/>
      <sheetName val="84"/>
      <sheetName val="85"/>
      <sheetName val="86"/>
      <sheetName val="87"/>
      <sheetName val="88"/>
    </sheetNames>
    <sheetDataSet>
      <sheetData sheetId="0"/>
      <sheetData sheetId="1">
        <row r="5">
          <cell r="F5" t="str">
            <v>BREBES</v>
          </cell>
        </row>
        <row r="6">
          <cell r="F6">
            <v>2025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B89FE-B032-43CC-8486-4194EEE12034}">
  <dimension ref="A2:AI15"/>
  <sheetViews>
    <sheetView tabSelected="1" topLeftCell="A6" zoomScale="93" zoomScaleNormal="93" workbookViewId="0">
      <selection activeCell="A13" sqref="A13"/>
    </sheetView>
  </sheetViews>
  <sheetFormatPr defaultRowHeight="14.4"/>
  <cols>
    <col min="2" max="2" width="23.109375" customWidth="1"/>
    <col min="3" max="3" width="25" customWidth="1"/>
    <col min="4" max="4" width="18.88671875" bestFit="1" customWidth="1"/>
    <col min="5" max="5" width="11.109375" bestFit="1" customWidth="1"/>
    <col min="6" max="6" width="17.5546875" customWidth="1"/>
    <col min="7" max="7" width="21.33203125" bestFit="1" customWidth="1"/>
    <col min="8" max="8" width="13" bestFit="1" customWidth="1"/>
    <col min="30" max="30" width="10.33203125" bestFit="1" customWidth="1"/>
    <col min="31" max="31" width="9" bestFit="1" customWidth="1"/>
    <col min="32" max="32" width="10.33203125" bestFit="1" customWidth="1"/>
  </cols>
  <sheetData>
    <row r="2" spans="1:35" ht="15.6">
      <c r="A2" s="24" t="s">
        <v>3</v>
      </c>
      <c r="B2" s="24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1:35" ht="15.6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2" t="s">
        <v>0</v>
      </c>
      <c r="Q3" s="3" t="str">
        <f>'[1]1'!$F$5</f>
        <v>BREBES</v>
      </c>
      <c r="R3" s="4"/>
      <c r="S3" s="4"/>
      <c r="T3" s="4"/>
      <c r="U3" s="4"/>
      <c r="V3" s="4"/>
      <c r="W3" s="4"/>
      <c r="X3" s="1"/>
      <c r="Y3" s="1"/>
      <c r="Z3" s="1"/>
      <c r="AA3" s="4"/>
      <c r="AB3" s="6"/>
      <c r="AC3" s="6"/>
      <c r="AD3" s="1"/>
      <c r="AE3" s="1"/>
      <c r="AF3" s="1"/>
      <c r="AG3" s="1"/>
      <c r="AH3" s="1"/>
      <c r="AI3" s="1"/>
    </row>
    <row r="4" spans="1:35" ht="15.6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2" t="s">
        <v>1</v>
      </c>
      <c r="Q4" s="3">
        <f>'[1]1'!$F$6</f>
        <v>2025</v>
      </c>
      <c r="R4" s="4"/>
      <c r="S4" s="4"/>
      <c r="T4" s="4"/>
      <c r="U4" s="4"/>
      <c r="V4" s="4"/>
      <c r="W4" s="4"/>
      <c r="X4" s="1"/>
      <c r="Y4" s="1"/>
      <c r="Z4" s="1"/>
      <c r="AA4" s="4"/>
      <c r="AB4" s="6"/>
      <c r="AC4" s="6"/>
      <c r="AD4" s="1"/>
      <c r="AE4" s="1"/>
      <c r="AF4" s="1"/>
      <c r="AG4" s="1"/>
      <c r="AH4" s="1"/>
      <c r="AI4" s="1"/>
    </row>
    <row r="5" spans="1:35" ht="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</row>
    <row r="6" spans="1:35" ht="15.6">
      <c r="A6" s="26" t="s">
        <v>2</v>
      </c>
      <c r="B6" s="20" t="s">
        <v>38</v>
      </c>
      <c r="C6" s="18" t="s">
        <v>4</v>
      </c>
      <c r="D6" s="26" t="s">
        <v>5</v>
      </c>
      <c r="E6" s="19"/>
      <c r="F6" s="26" t="s">
        <v>6</v>
      </c>
      <c r="G6" s="19"/>
      <c r="H6" s="19"/>
      <c r="I6" s="18" t="s">
        <v>7</v>
      </c>
      <c r="J6" s="19"/>
      <c r="K6" s="19"/>
      <c r="L6" s="18" t="s">
        <v>8</v>
      </c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8" t="s">
        <v>9</v>
      </c>
      <c r="Y6" s="19"/>
      <c r="Z6" s="19"/>
      <c r="AA6" s="18" t="s">
        <v>10</v>
      </c>
      <c r="AB6" s="19"/>
      <c r="AC6" s="19"/>
      <c r="AD6" s="23" t="s">
        <v>11</v>
      </c>
      <c r="AE6" s="19"/>
      <c r="AF6" s="19"/>
      <c r="AG6" s="18" t="s">
        <v>12</v>
      </c>
      <c r="AH6" s="19"/>
      <c r="AI6" s="19"/>
    </row>
    <row r="7" spans="1:35" ht="15" customHeight="1">
      <c r="A7" s="19"/>
      <c r="B7" s="21"/>
      <c r="C7" s="19"/>
      <c r="D7" s="18" t="s">
        <v>13</v>
      </c>
      <c r="E7" s="18" t="s">
        <v>14</v>
      </c>
      <c r="F7" s="19"/>
      <c r="G7" s="27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</row>
    <row r="8" spans="1:35" ht="31.2">
      <c r="A8" s="19"/>
      <c r="B8" s="22"/>
      <c r="C8" s="19"/>
      <c r="D8" s="19"/>
      <c r="E8" s="19"/>
      <c r="F8" s="7" t="s">
        <v>15</v>
      </c>
      <c r="G8" s="7" t="s">
        <v>16</v>
      </c>
      <c r="H8" s="7" t="s">
        <v>17</v>
      </c>
      <c r="I8" s="7" t="s">
        <v>18</v>
      </c>
      <c r="J8" s="7" t="s">
        <v>19</v>
      </c>
      <c r="K8" s="7" t="s">
        <v>20</v>
      </c>
      <c r="L8" s="7" t="s">
        <v>21</v>
      </c>
      <c r="M8" s="7" t="s">
        <v>22</v>
      </c>
      <c r="N8" s="7" t="s">
        <v>23</v>
      </c>
      <c r="O8" s="7" t="s">
        <v>24</v>
      </c>
      <c r="P8" s="7" t="s">
        <v>25</v>
      </c>
      <c r="Q8" s="7" t="s">
        <v>26</v>
      </c>
      <c r="R8" s="7" t="s">
        <v>27</v>
      </c>
      <c r="S8" s="7" t="s">
        <v>28</v>
      </c>
      <c r="T8" s="7" t="s">
        <v>29</v>
      </c>
      <c r="U8" s="7" t="s">
        <v>30</v>
      </c>
      <c r="V8" s="7" t="s">
        <v>31</v>
      </c>
      <c r="W8" s="7" t="s">
        <v>32</v>
      </c>
      <c r="X8" s="7" t="s">
        <v>18</v>
      </c>
      <c r="Y8" s="7" t="s">
        <v>19</v>
      </c>
      <c r="Z8" s="7" t="s">
        <v>20</v>
      </c>
      <c r="AA8" s="7" t="s">
        <v>18</v>
      </c>
      <c r="AB8" s="7" t="s">
        <v>19</v>
      </c>
      <c r="AC8" s="7" t="s">
        <v>20</v>
      </c>
      <c r="AD8" s="7" t="s">
        <v>18</v>
      </c>
      <c r="AE8" s="7" t="s">
        <v>19</v>
      </c>
      <c r="AF8" s="7" t="s">
        <v>20</v>
      </c>
      <c r="AG8" s="7" t="s">
        <v>18</v>
      </c>
      <c r="AH8" s="7" t="s">
        <v>19</v>
      </c>
      <c r="AI8" s="7" t="s">
        <v>20</v>
      </c>
    </row>
    <row r="9" spans="1:35" ht="15.6">
      <c r="A9" s="8">
        <v>1</v>
      </c>
      <c r="B9" s="8"/>
      <c r="C9" s="8">
        <v>2</v>
      </c>
      <c r="D9" s="8">
        <v>3</v>
      </c>
      <c r="E9" s="8">
        <v>4</v>
      </c>
      <c r="F9" s="8">
        <v>5</v>
      </c>
      <c r="G9" s="8">
        <v>6</v>
      </c>
      <c r="H9" s="8">
        <v>7</v>
      </c>
      <c r="I9" s="8">
        <v>8</v>
      </c>
      <c r="J9" s="8">
        <v>9</v>
      </c>
      <c r="K9" s="8">
        <v>10</v>
      </c>
      <c r="L9" s="8">
        <v>11</v>
      </c>
      <c r="M9" s="8">
        <v>12</v>
      </c>
      <c r="N9" s="8">
        <v>13</v>
      </c>
      <c r="O9" s="8">
        <v>14</v>
      </c>
      <c r="P9" s="8">
        <v>15</v>
      </c>
      <c r="Q9" s="8">
        <v>16</v>
      </c>
      <c r="R9" s="8">
        <v>17</v>
      </c>
      <c r="S9" s="8">
        <v>18</v>
      </c>
      <c r="T9" s="8">
        <v>19</v>
      </c>
      <c r="U9" s="8">
        <v>20</v>
      </c>
      <c r="V9" s="8">
        <v>21</v>
      </c>
      <c r="W9" s="8">
        <v>22</v>
      </c>
      <c r="X9" s="8">
        <v>23</v>
      </c>
      <c r="Y9" s="8">
        <v>24</v>
      </c>
      <c r="Z9" s="8">
        <v>25</v>
      </c>
      <c r="AA9" s="8">
        <v>26</v>
      </c>
      <c r="AB9" s="8">
        <v>27</v>
      </c>
      <c r="AC9" s="8">
        <v>28</v>
      </c>
      <c r="AD9" s="8">
        <v>29</v>
      </c>
      <c r="AE9" s="8">
        <v>30</v>
      </c>
      <c r="AF9" s="8">
        <v>31</v>
      </c>
      <c r="AG9" s="8">
        <v>32</v>
      </c>
      <c r="AH9" s="8">
        <v>33</v>
      </c>
      <c r="AI9" s="8">
        <v>34</v>
      </c>
    </row>
    <row r="10" spans="1:35" ht="15.6">
      <c r="A10" s="9">
        <v>1</v>
      </c>
      <c r="B10" s="16" t="s">
        <v>39</v>
      </c>
      <c r="C10" s="10" t="s">
        <v>33</v>
      </c>
      <c r="D10" s="11">
        <v>1</v>
      </c>
      <c r="E10" s="11">
        <v>1</v>
      </c>
      <c r="F10" s="12" t="s">
        <v>34</v>
      </c>
      <c r="G10" s="11" t="str">
        <f>F10</f>
        <v>29 okt'25</v>
      </c>
      <c r="H10" s="11" t="str">
        <f>F10</f>
        <v>29 okt'25</v>
      </c>
      <c r="I10" s="11">
        <v>6</v>
      </c>
      <c r="J10" s="11">
        <v>1</v>
      </c>
      <c r="K10" s="11">
        <f t="shared" ref="K10:K12" si="0">SUM(I10:J10)</f>
        <v>7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7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3">
        <f t="shared" ref="Z10:Z12" si="1">SUM(X10:Y10)</f>
        <v>0</v>
      </c>
      <c r="AA10" s="13">
        <v>37030</v>
      </c>
      <c r="AB10" s="13">
        <v>35941</v>
      </c>
      <c r="AC10" s="13">
        <f t="shared" ref="AC10:AC12" si="2">SUM(AA10:AB10)</f>
        <v>72971</v>
      </c>
      <c r="AD10" s="15">
        <f t="shared" ref="AD10:AD12" si="3">I10/AA10*100</f>
        <v>1.6203078584931137E-2</v>
      </c>
      <c r="AE10" s="15">
        <f t="shared" ref="AE10:AE12" si="4">J10/AB10*100</f>
        <v>2.7823377201524721E-3</v>
      </c>
      <c r="AF10" s="15">
        <f t="shared" ref="AF10:AF12" si="5">K10/AC10*100</f>
        <v>9.5928519548861887E-3</v>
      </c>
      <c r="AG10" s="14">
        <f t="shared" ref="AG10:AI12" si="6">X10/I10*100</f>
        <v>0</v>
      </c>
      <c r="AH10" s="14">
        <f t="shared" si="6"/>
        <v>0</v>
      </c>
      <c r="AI10" s="14">
        <f t="shared" si="6"/>
        <v>0</v>
      </c>
    </row>
    <row r="11" spans="1:35" ht="15.6">
      <c r="A11" s="9"/>
      <c r="B11" s="16" t="s">
        <v>40</v>
      </c>
      <c r="C11" s="10"/>
      <c r="D11" s="11"/>
      <c r="E11" s="11"/>
      <c r="F11" s="12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3"/>
      <c r="AA11" s="13"/>
      <c r="AB11" s="13"/>
      <c r="AC11" s="13"/>
      <c r="AD11" s="15"/>
      <c r="AE11" s="15"/>
      <c r="AF11" s="15"/>
      <c r="AG11" s="14"/>
      <c r="AH11" s="14"/>
      <c r="AI11" s="14"/>
    </row>
    <row r="12" spans="1:35" ht="15.6">
      <c r="A12" s="9">
        <v>2</v>
      </c>
      <c r="B12" s="16" t="s">
        <v>41</v>
      </c>
      <c r="C12" s="10" t="s">
        <v>35</v>
      </c>
      <c r="D12" s="11">
        <v>1</v>
      </c>
      <c r="E12" s="11">
        <v>1</v>
      </c>
      <c r="F12" s="12" t="s">
        <v>36</v>
      </c>
      <c r="G12" s="11" t="str">
        <f>F12</f>
        <v>30 Okt 25</v>
      </c>
      <c r="H12" s="11" t="str">
        <f>F12</f>
        <v>30 Okt 25</v>
      </c>
      <c r="I12" s="11">
        <v>6</v>
      </c>
      <c r="J12" s="11">
        <v>8</v>
      </c>
      <c r="K12" s="11">
        <f t="shared" si="0"/>
        <v>14</v>
      </c>
      <c r="L12" s="11">
        <v>0</v>
      </c>
      <c r="M12" s="11">
        <v>0</v>
      </c>
      <c r="N12" s="11">
        <v>0</v>
      </c>
      <c r="O12" s="11">
        <v>0</v>
      </c>
      <c r="P12" s="11">
        <v>7</v>
      </c>
      <c r="Q12" s="11">
        <v>7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0</v>
      </c>
      <c r="Y12" s="11">
        <v>0</v>
      </c>
      <c r="Z12" s="13">
        <f t="shared" si="1"/>
        <v>0</v>
      </c>
      <c r="AA12" s="13">
        <v>43591</v>
      </c>
      <c r="AB12" s="13">
        <v>42704</v>
      </c>
      <c r="AC12" s="13">
        <f t="shared" si="2"/>
        <v>86295</v>
      </c>
      <c r="AD12" s="15">
        <f t="shared" si="3"/>
        <v>1.3764309146383427E-2</v>
      </c>
      <c r="AE12" s="15">
        <f t="shared" si="4"/>
        <v>1.8733608092918696E-2</v>
      </c>
      <c r="AF12" s="15">
        <f t="shared" si="5"/>
        <v>1.6223419665102264E-2</v>
      </c>
      <c r="AG12" s="14">
        <f t="shared" si="6"/>
        <v>0</v>
      </c>
      <c r="AH12" s="14">
        <f t="shared" si="6"/>
        <v>0</v>
      </c>
      <c r="AI12" s="14">
        <f t="shared" si="6"/>
        <v>0</v>
      </c>
    </row>
    <row r="13" spans="1:35" ht="15">
      <c r="A13" s="9"/>
      <c r="B13" s="17" t="s">
        <v>42</v>
      </c>
      <c r="C13" s="10"/>
      <c r="D13" s="11"/>
      <c r="E13" s="11"/>
      <c r="F13" s="12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3"/>
      <c r="AA13" s="13"/>
      <c r="AB13" s="13"/>
      <c r="AC13" s="13"/>
      <c r="AD13" s="15"/>
      <c r="AE13" s="15"/>
      <c r="AF13" s="15"/>
      <c r="AG13" s="14"/>
      <c r="AH13" s="14"/>
      <c r="AI13" s="14"/>
    </row>
    <row r="14" spans="1:35" ht="1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</row>
    <row r="15" spans="1:35" ht="15">
      <c r="A15" s="5" t="s">
        <v>37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</row>
  </sheetData>
  <mergeCells count="14">
    <mergeCell ref="AA6:AC7"/>
    <mergeCell ref="AD6:AF7"/>
    <mergeCell ref="AG6:AI7"/>
    <mergeCell ref="D7:D8"/>
    <mergeCell ref="A2:AI2"/>
    <mergeCell ref="A6:A8"/>
    <mergeCell ref="C6:C8"/>
    <mergeCell ref="D6:E6"/>
    <mergeCell ref="F6:H7"/>
    <mergeCell ref="E7:E8"/>
    <mergeCell ref="B6:B8"/>
    <mergeCell ref="I6:K7"/>
    <mergeCell ref="L6:W7"/>
    <mergeCell ref="X6:Z7"/>
  </mergeCells>
  <pageMargins left="0.7" right="0.7" top="0.75" bottom="0.75" header="0.3" footer="0.3"/>
  <pageSetup paperSize="1000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NAFI SDKSI</dc:creator>
  <cp:lastModifiedBy>ASUS</cp:lastModifiedBy>
  <dcterms:created xsi:type="dcterms:W3CDTF">2026-04-02T01:56:25Z</dcterms:created>
  <dcterms:modified xsi:type="dcterms:W3CDTF">2026-04-02T03:39:52Z</dcterms:modified>
</cp:coreProperties>
</file>